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4985" windowHeight="8190" activeTab="0"/>
  </bookViews>
  <sheets>
    <sheet name="Budget" sheetId="1" r:id="rId1"/>
  </sheets>
  <definedNames>
    <definedName name="_xlnm.Print_Titles" localSheetId="0">'Budget'!$A:$A</definedName>
  </definedNames>
  <calcPr fullCalcOnLoad="1"/>
</workbook>
</file>

<file path=xl/sharedStrings.xml><?xml version="1.0" encoding="utf-8"?>
<sst xmlns="http://schemas.openxmlformats.org/spreadsheetml/2006/main" count="51" uniqueCount="50">
  <si>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</si>
  <si>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</si>
  <si>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</si>
  <si>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</si>
  <si>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</si>
  <si>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</si>
  <si>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</si>
  <si>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</si>
  <si>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</si>
  <si>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</si>
  <si>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</si>
  <si>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</si>
  <si>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</si>
  <si>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Ordinary Income - Expense Income</t>
  </si>
  <si>
    <t>Homeowner's Dues</t>
  </si>
  <si>
    <t>4110 - Misc. Income</t>
  </si>
  <si>
    <t>4120 - Late Fees</t>
  </si>
  <si>
    <t>Lawn Maintenance</t>
  </si>
  <si>
    <t>6170 - Equipment Rental</t>
  </si>
  <si>
    <t>6180 - Insurance</t>
  </si>
  <si>
    <t>6230 - Licenses and Permits</t>
  </si>
  <si>
    <t>6250 - Postage and Delivery</t>
  </si>
  <si>
    <t>6650 - Accounting</t>
  </si>
  <si>
    <t>6390 - Utilities</t>
  </si>
  <si>
    <t>6770 - Supplies</t>
  </si>
  <si>
    <t>6850 - Property Tax</t>
  </si>
  <si>
    <t>Total - 6820 - Taxes</t>
  </si>
  <si>
    <t>Total Expenses</t>
  </si>
  <si>
    <t>Other Income / Expense</t>
  </si>
  <si>
    <t>Other Income - Refunds</t>
  </si>
  <si>
    <t>Total Other Income</t>
  </si>
  <si>
    <t xml:space="preserve">Other Expense </t>
  </si>
  <si>
    <t>Club House Expense</t>
  </si>
  <si>
    <t>Total Other Expense</t>
  </si>
  <si>
    <t>Net Other Income</t>
  </si>
  <si>
    <t>Miscellaneous</t>
  </si>
  <si>
    <t>Calendar Year</t>
  </si>
  <si>
    <t>68 Homes</t>
  </si>
  <si>
    <t>Total Rolling Income</t>
  </si>
  <si>
    <t>Total Monthly Income</t>
  </si>
  <si>
    <t xml:space="preserve">Expense </t>
  </si>
  <si>
    <t>Total Professional Fees</t>
  </si>
  <si>
    <t xml:space="preserve">6270 - Legal Fees </t>
  </si>
  <si>
    <t>Expense Sub Total</t>
  </si>
  <si>
    <t>Net Income - Rolling</t>
  </si>
  <si>
    <t>Net Income - Monthly</t>
  </si>
  <si>
    <t>Net Ordinary Income - Monthly</t>
  </si>
  <si>
    <t>Board Meeting Expense</t>
  </si>
  <si>
    <t>6780 - Marketing/Advertising (Web Site)</t>
  </si>
  <si>
    <t>6350 - Entertainment (Summer Picnic)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</si>
</sst>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1" fillId="0" borderId="3" xfId="0" applyNumberFormat="1" applyFont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right"/>
      <protection/>
    </xf>
    <xf numFmtId="164" fontId="1" fillId="2" borderId="3" xfId="0" applyNumberFormat="1" applyFont="1" applyFill="1" applyBorder="1" applyAlignment="1" applyProtection="1">
      <alignment/>
      <protection/>
    </xf>
    <xf numFmtId="164" fontId="1" fillId="2" borderId="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right"/>
      <protection/>
    </xf>
    <xf numFmtId="164" fontId="4" fillId="0" borderId="3" xfId="0" applyNumberFormat="1" applyFont="1" applyFill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right"/>
      <protection/>
    </xf>
    <xf numFmtId="164" fontId="1" fillId="0" borderId="3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right"/>
      <protection/>
    </xf>
    <xf numFmtId="164" fontId="4" fillId="0" borderId="3" xfId="0" applyNumberFormat="1" applyFont="1" applyBorder="1" applyAlignment="1" applyProtection="1">
      <alignment/>
      <protection/>
    </xf>
    <xf numFmtId="164" fontId="4" fillId="0" borderId="3" xfId="0" applyNumberFormat="1" applyFont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right"/>
      <protection/>
    </xf>
    <xf numFmtId="164" fontId="3" fillId="2" borderId="3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3.57421875" style="2" bestFit="1" customWidth="1"/>
    <col min="2" max="13" width="13.7109375" style="2" customWidth="1"/>
    <col min="14" max="14" width="15.7109375" style="15" customWidth="1"/>
    <col min="15" max="16384" width="9.140625" style="2" customWidth="1"/>
  </cols>
  <sheetData>
    <row r="3" spans="1:14" ht="12.75">
      <c r="A3" s="1" t="s">
        <v>36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</row>
    <row r="4" spans="1:14" ht="12.75" customHeight="1">
      <c r="A4" s="3">
        <v>2010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 customHeight="1">
      <c r="A6" s="6" t="s">
        <v>13</v>
      </c>
      <c r="B6" s="7" t="s">
        <v>37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12.75">
      <c r="A7" s="9" t="s">
        <v>14</v>
      </c>
      <c r="B7" s="10">
        <v>20400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f>SUM(B7:M7)</f>
        <v>20400</v>
      </c>
    </row>
    <row r="8" spans="1:14" ht="12.75">
      <c r="A8" s="9" t="s">
        <v>15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1">
        <f>SUM(B8:M8)</f>
        <v>0</v>
      </c>
    </row>
    <row r="9" spans="1:14" ht="12.75">
      <c r="A9" s="9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>SUM(B9:M9)</f>
        <v>0</v>
      </c>
    </row>
    <row r="10" spans="1:14" ht="12.75">
      <c r="A10" s="12" t="s">
        <v>39</v>
      </c>
      <c r="B10" s="13">
        <f>SUM(B7:B9)</f>
        <v>20400</v>
      </c>
      <c r="C10" s="13">
        <f aca="true" t="shared" si="0" ref="C10:M10">SUM(C7:C9)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4">
        <f>SUM(B10:M10)</f>
        <v>20400</v>
      </c>
    </row>
    <row r="11" spans="1:14" ht="12.75">
      <c r="A11" s="12" t="s">
        <v>38</v>
      </c>
      <c r="B11" s="13">
        <f>SUM(B7:B9)</f>
        <v>20400</v>
      </c>
      <c r="C11" s="13">
        <f aca="true" t="shared" si="1" ref="C11:M11">B11+C7+C8+C9</f>
        <v>20400</v>
      </c>
      <c r="D11" s="13">
        <f t="shared" si="1"/>
        <v>20400</v>
      </c>
      <c r="E11" s="13">
        <f t="shared" si="1"/>
        <v>20400</v>
      </c>
      <c r="F11" s="13">
        <f t="shared" si="1"/>
        <v>20400</v>
      </c>
      <c r="G11" s="13">
        <f t="shared" si="1"/>
        <v>20400</v>
      </c>
      <c r="H11" s="13">
        <f t="shared" si="1"/>
        <v>20400</v>
      </c>
      <c r="I11" s="13">
        <f t="shared" si="1"/>
        <v>20400</v>
      </c>
      <c r="J11" s="13">
        <f t="shared" si="1"/>
        <v>20400</v>
      </c>
      <c r="K11" s="13">
        <f t="shared" si="1"/>
        <v>20400</v>
      </c>
      <c r="L11" s="13">
        <f t="shared" si="1"/>
        <v>20400</v>
      </c>
      <c r="M11" s="13">
        <f t="shared" si="1"/>
        <v>20400</v>
      </c>
      <c r="N11" s="14">
        <f>M11</f>
        <v>20400</v>
      </c>
    </row>
    <row r="12" ht="6" customHeight="1"/>
    <row r="13" ht="12.75">
      <c r="A13" s="16" t="s">
        <v>40</v>
      </c>
    </row>
    <row r="14" spans="1:14" ht="12.75">
      <c r="A14" s="9" t="s">
        <v>17</v>
      </c>
      <c r="B14" s="10">
        <v>475</v>
      </c>
      <c r="C14" s="10">
        <v>475</v>
      </c>
      <c r="D14" s="10">
        <v>475</v>
      </c>
      <c r="E14" s="10">
        <v>400</v>
      </c>
      <c r="F14" s="10">
        <v>400</v>
      </c>
      <c r="G14" s="10">
        <v>400</v>
      </c>
      <c r="H14" s="10">
        <v>400</v>
      </c>
      <c r="I14" s="10">
        <v>400</v>
      </c>
      <c r="J14" s="10">
        <v>400</v>
      </c>
      <c r="K14" s="10">
        <v>400</v>
      </c>
      <c r="L14" s="10">
        <v>100</v>
      </c>
      <c r="M14" s="10">
        <v>0</v>
      </c>
      <c r="N14" s="11">
        <f>SUM(B14:M14)</f>
        <v>4325</v>
      </c>
    </row>
    <row r="15" spans="1:14" ht="12.75">
      <c r="A15" s="17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aca="true" t="shared" si="2" ref="N15:N26">SUM(B15:M15)</f>
        <v>0</v>
      </c>
    </row>
    <row r="16" spans="1:14" ht="12.75">
      <c r="A16" s="9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700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2"/>
        <v>700</v>
      </c>
    </row>
    <row r="17" spans="1:14" ht="12.75">
      <c r="A17" s="9" t="s">
        <v>20</v>
      </c>
      <c r="B17" s="10">
        <v>6.25</v>
      </c>
      <c r="C17" s="10">
        <v>6.25</v>
      </c>
      <c r="D17" s="10">
        <v>6.25</v>
      </c>
      <c r="E17" s="10">
        <v>6.25</v>
      </c>
      <c r="F17" s="10">
        <v>6.25</v>
      </c>
      <c r="G17" s="10">
        <v>6.25</v>
      </c>
      <c r="H17" s="10">
        <v>6.25</v>
      </c>
      <c r="I17" s="10">
        <v>6.25</v>
      </c>
      <c r="J17" s="10">
        <v>6.25</v>
      </c>
      <c r="K17" s="10">
        <v>6.25</v>
      </c>
      <c r="L17" s="10">
        <v>6.25</v>
      </c>
      <c r="M17" s="10">
        <v>6.25</v>
      </c>
      <c r="N17" s="11">
        <f t="shared" si="2"/>
        <v>75</v>
      </c>
    </row>
    <row r="18" spans="1:14" ht="12.75">
      <c r="A18" s="9" t="s">
        <v>21</v>
      </c>
      <c r="B18" s="10">
        <v>16.67</v>
      </c>
      <c r="C18" s="10">
        <v>16.67</v>
      </c>
      <c r="D18" s="10">
        <v>16.67</v>
      </c>
      <c r="E18" s="10">
        <v>16.67</v>
      </c>
      <c r="F18" s="10">
        <v>16.67</v>
      </c>
      <c r="G18" s="10">
        <v>16.67</v>
      </c>
      <c r="H18" s="10">
        <v>16.67</v>
      </c>
      <c r="I18" s="10">
        <v>16.67</v>
      </c>
      <c r="J18" s="10">
        <v>16.67</v>
      </c>
      <c r="K18" s="10">
        <v>16.67</v>
      </c>
      <c r="L18" s="10">
        <v>16.67</v>
      </c>
      <c r="M18" s="10">
        <v>16.63</v>
      </c>
      <c r="N18" s="11">
        <f t="shared" si="2"/>
        <v>200.00000000000006</v>
      </c>
    </row>
    <row r="19" spans="1:14" ht="12.75">
      <c r="A19" s="9" t="s">
        <v>49</v>
      </c>
      <c r="B19" s="10">
        <v>15</v>
      </c>
      <c r="C19" s="10">
        <v>15</v>
      </c>
      <c r="D19" s="10">
        <v>15</v>
      </c>
      <c r="E19" s="10">
        <v>15</v>
      </c>
      <c r="F19" s="10">
        <v>15</v>
      </c>
      <c r="G19" s="10">
        <v>15</v>
      </c>
      <c r="H19" s="10">
        <v>15</v>
      </c>
      <c r="I19" s="10">
        <v>15</v>
      </c>
      <c r="J19" s="10">
        <v>15</v>
      </c>
      <c r="K19" s="10">
        <v>15</v>
      </c>
      <c r="L19" s="10">
        <v>15</v>
      </c>
      <c r="M19" s="10">
        <v>15</v>
      </c>
      <c r="N19" s="11">
        <f>SUM(B19:M19)</f>
        <v>180</v>
      </c>
    </row>
    <row r="20" spans="1:14" ht="12.75">
      <c r="A20" s="9" t="s">
        <v>23</v>
      </c>
      <c r="B20" s="10">
        <v>692</v>
      </c>
      <c r="C20" s="10">
        <v>692</v>
      </c>
      <c r="D20" s="10">
        <v>692</v>
      </c>
      <c r="E20" s="10">
        <v>692</v>
      </c>
      <c r="F20" s="10">
        <v>692</v>
      </c>
      <c r="G20" s="10">
        <v>688</v>
      </c>
      <c r="H20" s="10">
        <v>692</v>
      </c>
      <c r="I20" s="10">
        <v>692</v>
      </c>
      <c r="J20" s="10">
        <v>692</v>
      </c>
      <c r="K20" s="10">
        <v>692</v>
      </c>
      <c r="L20" s="10">
        <v>692</v>
      </c>
      <c r="M20" s="10">
        <v>692</v>
      </c>
      <c r="N20" s="11">
        <f>SUM(B20:M20)</f>
        <v>8300</v>
      </c>
    </row>
    <row r="21" spans="1:14" ht="12.75">
      <c r="A21" s="9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f>SUM(B21:M21)</f>
        <v>0</v>
      </c>
    </row>
    <row r="22" spans="1:14" ht="12.75">
      <c r="A22" s="9" t="s">
        <v>48</v>
      </c>
      <c r="B22" s="10">
        <v>15</v>
      </c>
      <c r="C22" s="10">
        <v>15</v>
      </c>
      <c r="D22" s="10">
        <v>15</v>
      </c>
      <c r="E22" s="10">
        <v>15</v>
      </c>
      <c r="F22" s="10">
        <v>15</v>
      </c>
      <c r="G22" s="10">
        <v>15</v>
      </c>
      <c r="H22" s="10">
        <v>15</v>
      </c>
      <c r="I22" s="10">
        <v>15</v>
      </c>
      <c r="J22" s="10">
        <v>15</v>
      </c>
      <c r="K22" s="10">
        <v>15</v>
      </c>
      <c r="L22" s="10">
        <v>15</v>
      </c>
      <c r="M22" s="10">
        <v>15</v>
      </c>
      <c r="N22" s="11">
        <f>SUM(B22:M22)</f>
        <v>180</v>
      </c>
    </row>
    <row r="23" spans="1:14" ht="12.75">
      <c r="A23" s="9" t="s">
        <v>47</v>
      </c>
      <c r="B23" s="10">
        <v>12.5</v>
      </c>
      <c r="C23" s="10">
        <v>12.5</v>
      </c>
      <c r="D23" s="10">
        <v>12.5</v>
      </c>
      <c r="E23" s="10">
        <v>12.5</v>
      </c>
      <c r="F23" s="10">
        <v>12.5</v>
      </c>
      <c r="G23" s="10">
        <v>12.5</v>
      </c>
      <c r="H23" s="10">
        <v>12.5</v>
      </c>
      <c r="I23" s="10">
        <v>12.5</v>
      </c>
      <c r="J23" s="10">
        <v>12.5</v>
      </c>
      <c r="K23" s="10">
        <v>12.5</v>
      </c>
      <c r="L23" s="10">
        <v>12.5</v>
      </c>
      <c r="M23" s="10">
        <v>12.5</v>
      </c>
      <c r="N23" s="11">
        <f>SUM(B23:M23)</f>
        <v>150</v>
      </c>
    </row>
    <row r="24" spans="1:14" ht="12.75">
      <c r="A24" s="18" t="s">
        <v>43</v>
      </c>
      <c r="B24" s="13">
        <f>SUM(B14:B23)</f>
        <v>1232.42</v>
      </c>
      <c r="C24" s="13">
        <f aca="true" t="shared" si="3" ref="C24:M24">SUM(C14:C23)</f>
        <v>1232.42</v>
      </c>
      <c r="D24" s="13">
        <f t="shared" si="3"/>
        <v>1232.42</v>
      </c>
      <c r="E24" s="13">
        <f t="shared" si="3"/>
        <v>1157.42</v>
      </c>
      <c r="F24" s="13">
        <f t="shared" si="3"/>
        <v>1157.42</v>
      </c>
      <c r="G24" s="13">
        <f t="shared" si="3"/>
        <v>1153.42</v>
      </c>
      <c r="H24" s="13">
        <f t="shared" si="3"/>
        <v>1857.42</v>
      </c>
      <c r="I24" s="13">
        <f t="shared" si="3"/>
        <v>1157.42</v>
      </c>
      <c r="J24" s="13">
        <f t="shared" si="3"/>
        <v>1157.42</v>
      </c>
      <c r="K24" s="13">
        <f t="shared" si="3"/>
        <v>1157.42</v>
      </c>
      <c r="L24" s="13">
        <f t="shared" si="3"/>
        <v>857.4200000000001</v>
      </c>
      <c r="M24" s="13">
        <f t="shared" si="3"/>
        <v>757.38</v>
      </c>
      <c r="N24" s="14">
        <f>SUM(N14:N23)</f>
        <v>14110</v>
      </c>
    </row>
    <row r="25" spans="1:14" ht="12.75">
      <c r="A25" s="9" t="s">
        <v>42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400</v>
      </c>
      <c r="N25" s="11">
        <f t="shared" si="2"/>
        <v>400</v>
      </c>
    </row>
    <row r="26" spans="1:14" ht="12.75">
      <c r="A26" s="9" t="s">
        <v>22</v>
      </c>
      <c r="B26" s="10">
        <v>215</v>
      </c>
      <c r="C26" s="10">
        <v>215</v>
      </c>
      <c r="D26" s="10">
        <v>215</v>
      </c>
      <c r="E26" s="10">
        <v>215</v>
      </c>
      <c r="F26" s="10">
        <v>215</v>
      </c>
      <c r="G26" s="10">
        <v>215</v>
      </c>
      <c r="H26" s="10">
        <v>215</v>
      </c>
      <c r="I26" s="10">
        <v>215</v>
      </c>
      <c r="J26" s="10">
        <v>215</v>
      </c>
      <c r="K26" s="10">
        <v>215</v>
      </c>
      <c r="L26" s="10">
        <v>215</v>
      </c>
      <c r="M26" s="10">
        <v>215</v>
      </c>
      <c r="N26" s="11">
        <f t="shared" si="2"/>
        <v>2580</v>
      </c>
    </row>
    <row r="27" spans="1:14" ht="12.75">
      <c r="A27" s="18" t="s">
        <v>41</v>
      </c>
      <c r="B27" s="13">
        <f>SUM(B25:B26)</f>
        <v>215</v>
      </c>
      <c r="C27" s="13">
        <f aca="true" t="shared" si="4" ref="C27:N27">SUM(C25:C26)</f>
        <v>215</v>
      </c>
      <c r="D27" s="13">
        <f t="shared" si="4"/>
        <v>215</v>
      </c>
      <c r="E27" s="13">
        <f t="shared" si="4"/>
        <v>215</v>
      </c>
      <c r="F27" s="13">
        <f t="shared" si="4"/>
        <v>215</v>
      </c>
      <c r="G27" s="13">
        <f t="shared" si="4"/>
        <v>215</v>
      </c>
      <c r="H27" s="13">
        <f t="shared" si="4"/>
        <v>215</v>
      </c>
      <c r="I27" s="13">
        <f t="shared" si="4"/>
        <v>215</v>
      </c>
      <c r="J27" s="13">
        <f t="shared" si="4"/>
        <v>215</v>
      </c>
      <c r="K27" s="13">
        <f t="shared" si="4"/>
        <v>215</v>
      </c>
      <c r="L27" s="13">
        <f t="shared" si="4"/>
        <v>215</v>
      </c>
      <c r="M27" s="13">
        <f t="shared" si="4"/>
        <v>615</v>
      </c>
      <c r="N27" s="14">
        <f t="shared" si="4"/>
        <v>2980</v>
      </c>
    </row>
    <row r="28" spans="1:14" ht="12.75">
      <c r="A28" s="9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1100</v>
      </c>
      <c r="L28" s="10">
        <v>0</v>
      </c>
      <c r="M28" s="10">
        <v>0</v>
      </c>
      <c r="N28" s="11">
        <f>SUM(B28:M28)</f>
        <v>1100</v>
      </c>
    </row>
    <row r="29" spans="1:14" ht="12.75">
      <c r="A29" s="18" t="s">
        <v>26</v>
      </c>
      <c r="B29" s="13">
        <f aca="true" t="shared" si="5" ref="B29:M29">SUM(B28:B28)</f>
        <v>0</v>
      </c>
      <c r="C29" s="13">
        <f t="shared" si="5"/>
        <v>0</v>
      </c>
      <c r="D29" s="13">
        <f t="shared" si="5"/>
        <v>0</v>
      </c>
      <c r="E29" s="13">
        <f t="shared" si="5"/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1100</v>
      </c>
      <c r="L29" s="13">
        <f t="shared" si="5"/>
        <v>0</v>
      </c>
      <c r="M29" s="13">
        <f t="shared" si="5"/>
        <v>0</v>
      </c>
      <c r="N29" s="14">
        <f>SUM(B29:M29)</f>
        <v>1100</v>
      </c>
    </row>
    <row r="30" spans="1:14" ht="12.75">
      <c r="A30" s="12" t="s">
        <v>27</v>
      </c>
      <c r="B30" s="13">
        <f aca="true" t="shared" si="6" ref="B30:N30">B24+B27+B29</f>
        <v>1447.42</v>
      </c>
      <c r="C30" s="13">
        <f t="shared" si="6"/>
        <v>1447.42</v>
      </c>
      <c r="D30" s="13">
        <f t="shared" si="6"/>
        <v>1447.42</v>
      </c>
      <c r="E30" s="13">
        <f t="shared" si="6"/>
        <v>1372.42</v>
      </c>
      <c r="F30" s="13">
        <f t="shared" si="6"/>
        <v>1372.42</v>
      </c>
      <c r="G30" s="13">
        <f t="shared" si="6"/>
        <v>1368.42</v>
      </c>
      <c r="H30" s="13">
        <f t="shared" si="6"/>
        <v>2072.42</v>
      </c>
      <c r="I30" s="13">
        <f t="shared" si="6"/>
        <v>1372.42</v>
      </c>
      <c r="J30" s="13">
        <f t="shared" si="6"/>
        <v>1372.42</v>
      </c>
      <c r="K30" s="13">
        <f t="shared" si="6"/>
        <v>2472.42</v>
      </c>
      <c r="L30" s="13">
        <f t="shared" si="6"/>
        <v>1072.42</v>
      </c>
      <c r="M30" s="13">
        <f t="shared" si="6"/>
        <v>1372.38</v>
      </c>
      <c r="N30" s="14">
        <f t="shared" si="6"/>
        <v>18190</v>
      </c>
    </row>
    <row r="31" spans="1:14" ht="15.75">
      <c r="A31" s="19" t="s">
        <v>46</v>
      </c>
      <c r="B31" s="20">
        <f aca="true" t="shared" si="7" ref="B31:N31">B10-B30</f>
        <v>18952.58</v>
      </c>
      <c r="C31" s="20">
        <f t="shared" si="7"/>
        <v>-1447.42</v>
      </c>
      <c r="D31" s="20">
        <f t="shared" si="7"/>
        <v>-1447.42</v>
      </c>
      <c r="E31" s="20">
        <f t="shared" si="7"/>
        <v>-1372.42</v>
      </c>
      <c r="F31" s="20">
        <f t="shared" si="7"/>
        <v>-1372.42</v>
      </c>
      <c r="G31" s="20">
        <f t="shared" si="7"/>
        <v>-1368.42</v>
      </c>
      <c r="H31" s="20">
        <f t="shared" si="7"/>
        <v>-2072.42</v>
      </c>
      <c r="I31" s="20">
        <f t="shared" si="7"/>
        <v>-1372.42</v>
      </c>
      <c r="J31" s="20">
        <f t="shared" si="7"/>
        <v>-1372.42</v>
      </c>
      <c r="K31" s="20">
        <f t="shared" si="7"/>
        <v>-2472.42</v>
      </c>
      <c r="L31" s="20">
        <f t="shared" si="7"/>
        <v>-1072.42</v>
      </c>
      <c r="M31" s="20">
        <f t="shared" si="7"/>
        <v>-1372.38</v>
      </c>
      <c r="N31" s="21">
        <f t="shared" si="7"/>
        <v>2210</v>
      </c>
    </row>
    <row r="32" ht="6" customHeight="1"/>
    <row r="33" ht="12.75">
      <c r="A33" s="16" t="s">
        <v>28</v>
      </c>
    </row>
    <row r="34" spans="1:14" ht="12.75">
      <c r="A34" s="9" t="s"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>
        <f>SUM(B34:M34)</f>
        <v>0</v>
      </c>
    </row>
    <row r="35" spans="1:14" ht="12.75">
      <c r="A35" s="9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>
        <f>SUM(B35:M35)</f>
        <v>0</v>
      </c>
    </row>
    <row r="36" spans="1:14" ht="12.75">
      <c r="A36" s="18" t="s">
        <v>30</v>
      </c>
      <c r="B36" s="13">
        <f>SUM(B34:B35)</f>
        <v>0</v>
      </c>
      <c r="C36" s="13">
        <f aca="true" t="shared" si="8" ref="C36:M36">SUM(C34:C35)</f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  <c r="I36" s="13">
        <f t="shared" si="8"/>
        <v>0</v>
      </c>
      <c r="J36" s="13">
        <f t="shared" si="8"/>
        <v>0</v>
      </c>
      <c r="K36" s="13">
        <f t="shared" si="8"/>
        <v>0</v>
      </c>
      <c r="L36" s="13">
        <f t="shared" si="8"/>
        <v>0</v>
      </c>
      <c r="M36" s="13">
        <f t="shared" si="8"/>
        <v>0</v>
      </c>
      <c r="N36" s="14">
        <f>SUM(B36:M36)</f>
        <v>0</v>
      </c>
    </row>
    <row r="37" ht="6" customHeight="1"/>
    <row r="38" ht="12.75">
      <c r="A38" s="16" t="s">
        <v>31</v>
      </c>
    </row>
    <row r="39" spans="1:14" ht="12.75">
      <c r="A39" s="9" t="s">
        <v>32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>
        <f>SUM(B39:M39)</f>
        <v>0</v>
      </c>
    </row>
    <row r="40" spans="1:14" ht="12.75">
      <c r="A40" s="9" t="s">
        <v>35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>
        <f>SUM(B40:M40)</f>
        <v>0</v>
      </c>
    </row>
    <row r="41" spans="1:14" ht="12.75">
      <c r="A41" s="18" t="s">
        <v>33</v>
      </c>
      <c r="B41" s="13">
        <f>SUM(B39:B40)</f>
        <v>0</v>
      </c>
      <c r="C41" s="13">
        <f aca="true" t="shared" si="9" ref="C41:M41">SUM(C39:C40)</f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4">
        <f>SUM(B41:M41)</f>
        <v>0</v>
      </c>
    </row>
    <row r="42" ht="6" customHeight="1"/>
    <row r="43" spans="1:14" ht="12.75">
      <c r="A43" s="22" t="s">
        <v>34</v>
      </c>
      <c r="B43" s="23">
        <f>B36-B41</f>
        <v>0</v>
      </c>
      <c r="C43" s="23">
        <f aca="true" t="shared" si="10" ref="C43:N43">C36-C41</f>
        <v>0</v>
      </c>
      <c r="D43" s="23">
        <f t="shared" si="10"/>
        <v>0</v>
      </c>
      <c r="E43" s="23">
        <f t="shared" si="10"/>
        <v>0</v>
      </c>
      <c r="F43" s="23">
        <f t="shared" si="10"/>
        <v>0</v>
      </c>
      <c r="G43" s="23">
        <f t="shared" si="10"/>
        <v>0</v>
      </c>
      <c r="H43" s="23">
        <f t="shared" si="10"/>
        <v>0</v>
      </c>
      <c r="I43" s="23">
        <f t="shared" si="10"/>
        <v>0</v>
      </c>
      <c r="J43" s="23">
        <f t="shared" si="10"/>
        <v>0</v>
      </c>
      <c r="K43" s="23">
        <f t="shared" si="10"/>
        <v>0</v>
      </c>
      <c r="L43" s="23">
        <f t="shared" si="10"/>
        <v>0</v>
      </c>
      <c r="M43" s="23">
        <f t="shared" si="10"/>
        <v>0</v>
      </c>
      <c r="N43" s="11">
        <f t="shared" si="10"/>
        <v>0</v>
      </c>
    </row>
    <row r="44" ht="6" customHeight="1"/>
    <row r="45" spans="1:14" ht="15.75">
      <c r="A45" s="24" t="s">
        <v>45</v>
      </c>
      <c r="B45" s="25">
        <f>B31+B43</f>
        <v>18952.58</v>
      </c>
      <c r="C45" s="25">
        <f aca="true" t="shared" si="11" ref="C45:N45">C31+C43</f>
        <v>-1447.42</v>
      </c>
      <c r="D45" s="25">
        <f t="shared" si="11"/>
        <v>-1447.42</v>
      </c>
      <c r="E45" s="25">
        <f t="shared" si="11"/>
        <v>-1372.42</v>
      </c>
      <c r="F45" s="25">
        <f t="shared" si="11"/>
        <v>-1372.42</v>
      </c>
      <c r="G45" s="25">
        <f t="shared" si="11"/>
        <v>-1368.42</v>
      </c>
      <c r="H45" s="25">
        <f t="shared" si="11"/>
        <v>-2072.42</v>
      </c>
      <c r="I45" s="25">
        <f t="shared" si="11"/>
        <v>-1372.42</v>
      </c>
      <c r="J45" s="25">
        <f t="shared" si="11"/>
        <v>-1372.42</v>
      </c>
      <c r="K45" s="25">
        <f t="shared" si="11"/>
        <v>-2472.42</v>
      </c>
      <c r="L45" s="25">
        <f t="shared" si="11"/>
        <v>-1072.42</v>
      </c>
      <c r="M45" s="25">
        <f t="shared" si="11"/>
        <v>-1372.38</v>
      </c>
      <c r="N45" s="26">
        <f t="shared" si="11"/>
        <v>2210</v>
      </c>
    </row>
    <row r="46" ht="6" customHeight="1"/>
    <row r="47" spans="1:14" ht="15.75">
      <c r="A47" s="27" t="s">
        <v>44</v>
      </c>
      <c r="B47" s="28">
        <f>B45</f>
        <v>18952.58</v>
      </c>
      <c r="C47" s="28">
        <f>(B45+C10)-C30+C43</f>
        <v>17505.160000000003</v>
      </c>
      <c r="D47" s="28">
        <f aca="true" t="shared" si="12" ref="D47:M47">(C47+D10)-D30+D43</f>
        <v>16057.740000000003</v>
      </c>
      <c r="E47" s="28">
        <f t="shared" si="12"/>
        <v>14685.320000000003</v>
      </c>
      <c r="F47" s="28">
        <f t="shared" si="12"/>
        <v>13312.900000000003</v>
      </c>
      <c r="G47" s="28">
        <f t="shared" si="12"/>
        <v>11944.480000000003</v>
      </c>
      <c r="H47" s="28">
        <f t="shared" si="12"/>
        <v>9872.060000000003</v>
      </c>
      <c r="I47" s="28">
        <f t="shared" si="12"/>
        <v>8499.640000000003</v>
      </c>
      <c r="J47" s="28">
        <f t="shared" si="12"/>
        <v>7127.220000000003</v>
      </c>
      <c r="K47" s="28">
        <f t="shared" si="12"/>
        <v>4654.800000000003</v>
      </c>
      <c r="L47" s="28">
        <f t="shared" si="12"/>
        <v>3582.380000000003</v>
      </c>
      <c r="M47" s="28">
        <f t="shared" si="12"/>
        <v>2210.0000000000027</v>
      </c>
      <c r="N47" s="28">
        <f>M47</f>
        <v>2210.0000000000027</v>
      </c>
    </row>
  </sheetData>
  <sheetProtection password="8967" sheet="1" objects="1" scenarios="1"/>
  <mergeCells count="13"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J3:J4"/>
    <mergeCell ref="K3:K4"/>
    <mergeCell ref="L3:L4"/>
    <mergeCell ref="M3:M4"/>
  </mergeCells>
  <conditionalFormatting sqref="B45:N45 B31:N31">
    <cfRule type="cellIs" priority="1" dxfId="0" operator="lessThan" stopIfTrue="1">
      <formula>0</formula>
    </cfRule>
  </conditionalFormatting>
  <printOptions/>
  <pageMargins left="0.5" right="0.25" top="0.5" bottom="0.25" header="0.5" footer="0.5"/>
  <pageSetup orientation="landscape" r:id="rId1"/>
  <headerFooter alignWithMargins="0">
    <oddHeader>&amp;L&amp;"Arial,Bold"&amp;12Clarendon Estate Homeowners Association, Inc.</oddHeader>
  </headerFooter>
  <ignoredErrors>
    <ignoredError sqref="N27 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Circle K Stores,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Rees</dc:creator>
  <cp:keywords/>
  <dc:description/>
  <cp:lastModifiedBy>David Rees</cp:lastModifiedBy>
  <cp:lastPrinted>2010-03-28T18:12:37Z</cp:lastPrinted>
  <dcterms:created xsi:type="dcterms:W3CDTF">2010-03-28T13:27:43Z</dcterms:created>
  <dcterms:modified xsi:type="dcterms:W3CDTF">2010-06-10T11:59:04Z</dcterms:modified>
  <cp:category/>
  <cp:version/>
  <cp:contentType/>
  <cp:contentStatus/>
</cp:coreProperties>
</file>